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nykredit-my.sharepoint.com/personal/arda_nykredit_dk/Documents/# PRIVAT/# Økonomi/"/>
    </mc:Choice>
  </mc:AlternateContent>
  <bookViews>
    <workbookView xWindow="0" yWindow="0" windowWidth="28800" windowHeight="14730"/>
  </bookViews>
  <sheets>
    <sheet name="Ark1" sheetId="1" r:id="rId1"/>
  </sheets>
  <definedNames>
    <definedName name="_xlnm._FilterDatabase" localSheetId="0" hidden="1">'Ark1'!$C$4:$E$4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H6" i="1"/>
  <c r="H7" i="1"/>
  <c r="H4" i="1"/>
</calcChain>
</file>

<file path=xl/sharedStrings.xml><?xml version="1.0" encoding="utf-8"?>
<sst xmlns="http://schemas.openxmlformats.org/spreadsheetml/2006/main" count="68" uniqueCount="47">
  <si>
    <t>HSBC</t>
  </si>
  <si>
    <t>Berenberg</t>
  </si>
  <si>
    <t>hold</t>
  </si>
  <si>
    <t>Handelsbanken</t>
  </si>
  <si>
    <t>akkumuler</t>
  </si>
  <si>
    <t>neutral</t>
  </si>
  <si>
    <t>SEB</t>
  </si>
  <si>
    <t>Nordea</t>
  </si>
  <si>
    <t>UBS</t>
  </si>
  <si>
    <t>Bloomberg</t>
  </si>
  <si>
    <t>køb</t>
  </si>
  <si>
    <t>Morningstar</t>
  </si>
  <si>
    <t>sælg</t>
  </si>
  <si>
    <t>Citi</t>
  </si>
  <si>
    <t>overvægt</t>
  </si>
  <si>
    <t>outperform</t>
  </si>
  <si>
    <t>AlphaValue</t>
  </si>
  <si>
    <t>Bernstein</t>
  </si>
  <si>
    <t>SparNord</t>
  </si>
  <si>
    <t>Carnegie</t>
  </si>
  <si>
    <t>Barclays</t>
  </si>
  <si>
    <t>DNB</t>
  </si>
  <si>
    <t>Bofa-Merrill</t>
  </si>
  <si>
    <t>Kempen</t>
  </si>
  <si>
    <t>Guggenheim</t>
  </si>
  <si>
    <t>Jefferies</t>
  </si>
  <si>
    <t>Goldman Sachs</t>
  </si>
  <si>
    <t>RBC Capital Markets</t>
  </si>
  <si>
    <t>ABG Sundal Collier</t>
  </si>
  <si>
    <t>Bryan Garnier</t>
  </si>
  <si>
    <t>JP Morgan</t>
  </si>
  <si>
    <t>Deutsche Bank</t>
  </si>
  <si>
    <t>Jyske Bank</t>
  </si>
  <si>
    <t>H.C. Wainwright</t>
  </si>
  <si>
    <t>Danske Bank</t>
  </si>
  <si>
    <t>Økonomisk Ugebrev</t>
  </si>
  <si>
    <t>Morgan Stanley</t>
  </si>
  <si>
    <t>Kursmål</t>
  </si>
  <si>
    <t>Anbefaling</t>
  </si>
  <si>
    <t>Instans</t>
  </si>
  <si>
    <t>Købsanbefalinger</t>
  </si>
  <si>
    <t>Salgsanbefalinger</t>
  </si>
  <si>
    <t>Holdanbefalinger</t>
  </si>
  <si>
    <t>reducer</t>
  </si>
  <si>
    <t>Konsensus, kursmål</t>
  </si>
  <si>
    <t>kr.</t>
  </si>
  <si>
    <t>stk.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</si>
</sst>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9"/>
      <color theme="1"/>
      <name val="Verdana"/>
      <family val="2"/>
    </font>
    <font>
      <b/>
      <sz val="9"/>
      <color theme="1"/>
      <name val="Verdana"/>
      <family val="2"/>
    </font>
    <font>
      <sz val="10"/>
      <color rgb="FF1C2736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2" fontId="0" fillId="0" borderId="0" xfId="0" applyNumberFormat="1"/>
    <xf numFmtId="0" fontId="0" fillId="0" borderId="0" xfId="0" applyBorder="1"/>
    <xf numFmtId="0" fontId="1" fillId="0" borderId="0" xfId="0" applyFont="1" applyBorder="1"/>
    <xf numFmtId="0" fontId="0" fillId="0" borderId="0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Nykredit">
      <a:dk1>
        <a:srgbClr val="07094A"/>
      </a:dk1>
      <a:lt1>
        <a:sysClr val="window" lastClr="FFFFFF"/>
      </a:lt1>
      <a:dk2>
        <a:srgbClr val="000000"/>
      </a:dk2>
      <a:lt2>
        <a:srgbClr val="FB264E"/>
      </a:lt2>
      <a:accent1>
        <a:srgbClr val="0F1E82"/>
      </a:accent1>
      <a:accent2>
        <a:srgbClr val="948D86"/>
      </a:accent2>
      <a:accent3>
        <a:srgbClr val="68D2DF"/>
      </a:accent3>
      <a:accent4>
        <a:srgbClr val="07094A"/>
      </a:accent4>
      <a:accent5>
        <a:srgbClr val="4192DC"/>
      </a:accent5>
      <a:accent6>
        <a:srgbClr val="FEAD63"/>
      </a:accent6>
      <a:hlink>
        <a:srgbClr val="68D2DF"/>
      </a:hlink>
      <a:folHlink>
        <a:srgbClr val="0F1E82"/>
      </a:folHlink>
    </a:clrScheme>
    <a:fontScheme name="Nykredit">
      <a:majorFont>
        <a:latin typeface="Arial Black"/>
        <a:ea typeface=""/>
        <a:cs typeface=""/>
      </a:majorFont>
      <a:minorFont>
        <a:latin typeface="Arial"/>
        <a:ea typeface=""/>
        <a:cs typeface="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I34"/>
  <sheetViews>
    <sheetView tabSelected="1" workbookViewId="0">
      <selection activeCell="H5" sqref="H5"/>
    </sheetView>
  </sheetViews>
  <sheetFormatPr defaultRowHeight="11.25" x14ac:dyDescent="0.15"/>
  <cols>
    <col min="3" max="3" width="16.875" bestFit="1" customWidth="1"/>
    <col min="4" max="4" width="10.25" customWidth="1"/>
    <col min="5" max="5" width="11.625" bestFit="1" customWidth="1"/>
    <col min="7" max="7" width="16.75" bestFit="1" customWidth="1"/>
  </cols>
  <sheetData>
    <row r="4" spans="2:9" ht="12.75" x14ac:dyDescent="0.2">
      <c r="B4" s="1"/>
      <c r="C4" s="4" t="s">
        <v>39</v>
      </c>
      <c r="D4" s="4" t="s">
        <v>37</v>
      </c>
      <c r="E4" s="4" t="s">
        <v>38</v>
      </c>
      <c r="G4" t="s">
        <v>44</v>
      </c>
      <c r="H4" s="2">
        <f>AVERAGE(D5:D34)</f>
        <v>1504.6333333333334</v>
      </c>
      <c r="I4" t="s">
        <v>45</v>
      </c>
    </row>
    <row r="5" spans="2:9" x14ac:dyDescent="0.15">
      <c r="C5" s="3" t="s">
        <v>0</v>
      </c>
      <c r="D5" s="3">
        <v>910</v>
      </c>
      <c r="E5" s="5" t="s">
        <v>43</v>
      </c>
      <c r="G5" t="s">
        <v>40</v>
      </c>
      <c r="H5">
        <f>COUNTIF(E5:E34,"køb")+COUNTIF(E5:E34,"overvægt")+COUNTIF(E5:E34,"outperform")+COUNTIF(E5:E34,"akkumuler")</f>
        <v>18</v>
      </c>
      <c r="I5" t="s">
        <v>46</v>
      </c>
    </row>
    <row r="6" spans="2:9" x14ac:dyDescent="0.15">
      <c r="C6" s="3" t="s">
        <v>1</v>
      </c>
      <c r="D6" s="3">
        <v>1000</v>
      </c>
      <c r="E6" s="5" t="s">
        <v>2</v>
      </c>
      <c r="G6" t="s">
        <v>41</v>
      </c>
      <c r="H6">
        <f>COUNTIF(E5:E34,"sælg")+COUNTIF(E5:E34,"reducer")</f>
        <v>3</v>
      </c>
      <c r="I6" t="s">
        <v>46</v>
      </c>
    </row>
    <row r="7" spans="2:9" x14ac:dyDescent="0.15">
      <c r="C7" s="3" t="s">
        <v>3</v>
      </c>
      <c r="D7" s="3">
        <v>1100</v>
      </c>
      <c r="E7" s="5" t="s">
        <v>4</v>
      </c>
      <c r="G7" t="s">
        <v>42</v>
      </c>
      <c r="H7">
        <f>COUNTIF(E5:E34,"hold")+COUNTIF(E5:E34,"neutral")</f>
        <v>6</v>
      </c>
      <c r="I7" t="s">
        <v>46</v>
      </c>
    </row>
    <row r="8" spans="2:9" x14ac:dyDescent="0.15">
      <c r="C8" s="3" t="s">
        <v>26</v>
      </c>
      <c r="D8" s="3">
        <v>1160</v>
      </c>
      <c r="E8" s="5" t="s">
        <v>5</v>
      </c>
    </row>
    <row r="9" spans="2:9" x14ac:dyDescent="0.15">
      <c r="C9" s="3" t="s">
        <v>6</v>
      </c>
      <c r="D9" s="3">
        <v>1200</v>
      </c>
      <c r="E9" s="5" t="s">
        <v>2</v>
      </c>
    </row>
    <row r="10" spans="2:9" x14ac:dyDescent="0.15">
      <c r="C10" s="3" t="s">
        <v>7</v>
      </c>
      <c r="D10" s="3">
        <v>1298</v>
      </c>
      <c r="E10" s="5" t="s">
        <v>2</v>
      </c>
    </row>
    <row r="11" spans="2:9" x14ac:dyDescent="0.15">
      <c r="C11" s="3" t="s">
        <v>8</v>
      </c>
      <c r="D11" s="3">
        <v>1340</v>
      </c>
      <c r="E11" s="5" t="s">
        <v>5</v>
      </c>
    </row>
    <row r="12" spans="2:9" x14ac:dyDescent="0.15">
      <c r="C12" s="3" t="s">
        <v>9</v>
      </c>
      <c r="D12" s="3">
        <v>1395</v>
      </c>
      <c r="E12" s="5"/>
    </row>
    <row r="13" spans="2:9" x14ac:dyDescent="0.15">
      <c r="C13" s="3" t="s">
        <v>28</v>
      </c>
      <c r="D13" s="3">
        <v>1430</v>
      </c>
      <c r="E13" s="5" t="s">
        <v>10</v>
      </c>
    </row>
    <row r="14" spans="2:9" x14ac:dyDescent="0.15">
      <c r="C14" s="3" t="s">
        <v>11</v>
      </c>
      <c r="D14" s="3">
        <v>1480</v>
      </c>
      <c r="E14" s="5" t="s">
        <v>12</v>
      </c>
    </row>
    <row r="15" spans="2:9" x14ac:dyDescent="0.15">
      <c r="C15" s="3" t="s">
        <v>29</v>
      </c>
      <c r="D15" s="3">
        <v>1500</v>
      </c>
      <c r="E15" s="5" t="s">
        <v>10</v>
      </c>
    </row>
    <row r="16" spans="2:9" x14ac:dyDescent="0.15">
      <c r="C16" s="3" t="s">
        <v>13</v>
      </c>
      <c r="D16" s="3">
        <v>1500</v>
      </c>
      <c r="E16" s="5" t="s">
        <v>10</v>
      </c>
    </row>
    <row r="17" spans="3:5" x14ac:dyDescent="0.15">
      <c r="C17" s="3" t="s">
        <v>30</v>
      </c>
      <c r="D17" s="3">
        <v>1500</v>
      </c>
      <c r="E17" s="5" t="s">
        <v>14</v>
      </c>
    </row>
    <row r="18" spans="3:5" x14ac:dyDescent="0.15">
      <c r="C18" s="3" t="s">
        <v>16</v>
      </c>
      <c r="D18" s="3">
        <v>1529</v>
      </c>
      <c r="E18" s="5" t="s">
        <v>12</v>
      </c>
    </row>
    <row r="19" spans="3:5" x14ac:dyDescent="0.15">
      <c r="C19" s="3" t="s">
        <v>27</v>
      </c>
      <c r="D19" s="3">
        <v>1529</v>
      </c>
      <c r="E19" s="5" t="s">
        <v>15</v>
      </c>
    </row>
    <row r="20" spans="3:5" x14ac:dyDescent="0.15">
      <c r="C20" s="3" t="s">
        <v>31</v>
      </c>
      <c r="D20" s="3">
        <v>1540</v>
      </c>
      <c r="E20" s="5" t="s">
        <v>10</v>
      </c>
    </row>
    <row r="21" spans="3:5" x14ac:dyDescent="0.15">
      <c r="C21" s="3" t="s">
        <v>17</v>
      </c>
      <c r="D21" s="3">
        <v>1550</v>
      </c>
      <c r="E21" s="5" t="s">
        <v>15</v>
      </c>
    </row>
    <row r="22" spans="3:5" x14ac:dyDescent="0.15">
      <c r="C22" s="3" t="s">
        <v>18</v>
      </c>
      <c r="D22" s="3">
        <v>1550</v>
      </c>
      <c r="E22" s="5"/>
    </row>
    <row r="23" spans="3:5" x14ac:dyDescent="0.15">
      <c r="C23" s="3" t="s">
        <v>32</v>
      </c>
      <c r="D23" s="3">
        <v>1575</v>
      </c>
      <c r="E23" s="5" t="s">
        <v>2</v>
      </c>
    </row>
    <row r="24" spans="3:5" x14ac:dyDescent="0.15">
      <c r="C24" s="3" t="s">
        <v>19</v>
      </c>
      <c r="D24" s="3">
        <v>1587</v>
      </c>
      <c r="E24" s="5" t="s">
        <v>10</v>
      </c>
    </row>
    <row r="25" spans="3:5" x14ac:dyDescent="0.15">
      <c r="C25" s="3" t="s">
        <v>20</v>
      </c>
      <c r="D25" s="3">
        <v>1600</v>
      </c>
      <c r="E25" s="5" t="s">
        <v>14</v>
      </c>
    </row>
    <row r="26" spans="3:5" x14ac:dyDescent="0.15">
      <c r="C26" s="3" t="s">
        <v>21</v>
      </c>
      <c r="D26" s="3">
        <v>1630</v>
      </c>
      <c r="E26" s="5" t="s">
        <v>10</v>
      </c>
    </row>
    <row r="27" spans="3:5" x14ac:dyDescent="0.15">
      <c r="C27" s="3" t="s">
        <v>34</v>
      </c>
      <c r="D27" s="3">
        <v>1650</v>
      </c>
      <c r="E27" s="5" t="s">
        <v>10</v>
      </c>
    </row>
    <row r="28" spans="3:5" x14ac:dyDescent="0.15">
      <c r="C28" s="3" t="s">
        <v>33</v>
      </c>
      <c r="D28" s="3">
        <v>1692</v>
      </c>
      <c r="E28" s="5" t="s">
        <v>10</v>
      </c>
    </row>
    <row r="29" spans="3:5" x14ac:dyDescent="0.15">
      <c r="C29" s="3" t="s">
        <v>22</v>
      </c>
      <c r="D29" s="3">
        <v>1700</v>
      </c>
      <c r="E29" s="5" t="s">
        <v>10</v>
      </c>
    </row>
    <row r="30" spans="3:5" x14ac:dyDescent="0.15">
      <c r="C30" s="3" t="s">
        <v>23</v>
      </c>
      <c r="D30" s="3">
        <v>1700</v>
      </c>
      <c r="E30" s="5" t="s">
        <v>10</v>
      </c>
    </row>
    <row r="31" spans="3:5" x14ac:dyDescent="0.15">
      <c r="C31" s="3" t="s">
        <v>35</v>
      </c>
      <c r="D31" s="3">
        <v>1787</v>
      </c>
      <c r="E31" s="5"/>
    </row>
    <row r="32" spans="3:5" x14ac:dyDescent="0.15">
      <c r="C32" s="3" t="s">
        <v>24</v>
      </c>
      <c r="D32" s="3">
        <v>1832</v>
      </c>
      <c r="E32" s="5" t="s">
        <v>10</v>
      </c>
    </row>
    <row r="33" spans="3:5" x14ac:dyDescent="0.15">
      <c r="C33" s="3" t="s">
        <v>25</v>
      </c>
      <c r="D33" s="3">
        <v>1850</v>
      </c>
      <c r="E33" s="5" t="s">
        <v>10</v>
      </c>
    </row>
    <row r="34" spans="3:5" x14ac:dyDescent="0.15">
      <c r="C34" s="3" t="s">
        <v>36</v>
      </c>
      <c r="D34" s="3">
        <v>2025</v>
      </c>
      <c r="E34" s="5" t="s">
        <v>10</v>
      </c>
    </row>
  </sheetData>
  <autoFilter ref="C4:E4">
    <sortState ref="C5:E34">
      <sortCondition ref="D4"/>
    </sortState>
  </autoFilter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C9C5B4F081C0849A5F16B393402B136" ma:contentTypeVersion="7" ma:contentTypeDescription="Opret et nyt dokument." ma:contentTypeScope="" ma:versionID="a035f9069e23519d667342949169bb33">
  <xsd:schema xmlns:xsd="http://www.w3.org/2001/XMLSchema" xmlns:xs="http://www.w3.org/2001/XMLSchema" xmlns:p="http://schemas.microsoft.com/office/2006/metadata/properties" xmlns:ns3="093ec2f0-6fc3-40ba-8b85-c83d209ff210" targetNamespace="http://schemas.microsoft.com/office/2006/metadata/properties" ma:root="true" ma:fieldsID="153a85b08bb0ffabc084281cf8dd4c36" ns3:_="">
    <xsd:import namespace="093ec2f0-6fc3-40ba-8b85-c83d209ff21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3ec2f0-6fc3-40ba-8b85-c83d209ff2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2C7D1AD-B289-4097-BAD9-2666FB346A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93ec2f0-6fc3-40ba-8b85-c83d209ff2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56BEB4-005F-4AAD-BF31-33B9E88203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71CFD40-7D22-44A3-B692-66114FFF6DE5}">
  <ds:schemaRefs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093ec2f0-6fc3-40ba-8b85-c83d209ff210"/>
    <ds:schemaRef ds:uri="http://schemas.microsoft.com/office/2006/documentManagement/types"/>
    <ds:schemaRef ds:uri="http://purl.org/dc/terms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Nykredit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ARDA</dc:creator>
  <cp:lastModifiedBy>ARDA</cp:lastModifiedBy>
  <dcterms:created xsi:type="dcterms:W3CDTF">2019-12-04T14:10:13Z</dcterms:created>
  <dcterms:modified xsi:type="dcterms:W3CDTF">2019-12-04T14:39:59Z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0x010100BC9C5B4F081C0849A5F16B393402B136</vt:lpwstr>
  </property>
</Properties>
</file>